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eam" sheetId="1" r:id="rId1"/>
    <sheet name="M1" sheetId="2" r:id="rId2"/>
    <sheet name="M2" sheetId="3" r:id="rId3"/>
    <sheet name="M3" sheetId="4" r:id="rId4"/>
    <sheet name="M4" sheetId="5" r:id="rId5"/>
    <sheet name="M5" sheetId="6" r:id="rId6"/>
    <sheet name="M6" sheetId="7" r:id="rId7"/>
    <sheet name="Version" sheetId="8" r:id="rId8"/>
  </sheets>
  <definedNames/>
  <calcPr fullCalcOnLoad="1"/>
</workbook>
</file>

<file path=xl/sharedStrings.xml><?xml version="1.0" encoding="utf-8"?>
<sst xmlns="http://schemas.openxmlformats.org/spreadsheetml/2006/main" count="34" uniqueCount="24">
  <si>
    <t>Blues</t>
  </si>
  <si>
    <t>Reds</t>
  </si>
  <si>
    <t>Yellows</t>
  </si>
  <si>
    <t>Greens</t>
  </si>
  <si>
    <t>Brian</t>
  </si>
  <si>
    <t>Bob</t>
  </si>
  <si>
    <t>Benny</t>
  </si>
  <si>
    <t>Robert</t>
  </si>
  <si>
    <t>Ron</t>
  </si>
  <si>
    <t>Riker</t>
  </si>
  <si>
    <t>Gary</t>
  </si>
  <si>
    <t>Glover</t>
  </si>
  <si>
    <t>Yull</t>
  </si>
  <si>
    <t>Yan</t>
  </si>
  <si>
    <t>Yoyo</t>
  </si>
  <si>
    <t>Gerry</t>
  </si>
  <si>
    <t>Version</t>
  </si>
  <si>
    <t>Date</t>
  </si>
  <si>
    <t>Match</t>
  </si>
  <si>
    <t>Winner</t>
  </si>
  <si>
    <t>France Sarbacane Sportive Amateurs - http://www.fssa.fr</t>
  </si>
  <si>
    <t>17/05/2009</t>
  </si>
  <si>
    <t>1.3.2b</t>
  </si>
  <si>
    <t>FSSA - 4 Team "Round Robin" Tournament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</si>
</sst>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16"/>
      <color indexed="9"/>
      <name val="Tahoma"/>
      <family val="2"/>
    </font>
    <font>
      <i/>
      <sz val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22"/>
      <name val="Tahoma"/>
      <family val="2"/>
    </font>
    <font>
      <b/>
      <sz val="32"/>
      <name val="Tahoma"/>
      <family val="2"/>
    </font>
    <font>
      <b/>
      <sz val="22"/>
      <name val="Tahoma"/>
      <family val="2"/>
    </font>
    <font>
      <b/>
      <sz val="4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64" fontId="7" fillId="33" borderId="10" xfId="0" applyNumberFormat="1" applyFont="1" applyFill="1" applyBorder="1" applyAlignment="1">
      <alignment horizontal="right" vertical="center"/>
    </xf>
    <xf numFmtId="164" fontId="7" fillId="33" borderId="1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0" fontId="5" fillId="34" borderId="16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vertical="center"/>
    </xf>
    <xf numFmtId="0" fontId="5" fillId="35" borderId="16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18" xfId="0" applyFont="1" applyFill="1" applyBorder="1" applyAlignment="1">
      <alignment vertical="center"/>
    </xf>
    <xf numFmtId="0" fontId="5" fillId="35" borderId="19" xfId="0" applyFont="1" applyFill="1" applyBorder="1" applyAlignment="1">
      <alignment vertical="center"/>
    </xf>
    <xf numFmtId="0" fontId="5" fillId="36" borderId="14" xfId="0" applyFont="1" applyFill="1" applyBorder="1" applyAlignment="1">
      <alignment vertical="center"/>
    </xf>
    <xf numFmtId="0" fontId="5" fillId="36" borderId="15" xfId="0" applyFont="1" applyFill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0" fontId="5" fillId="36" borderId="19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vertical="center"/>
    </xf>
    <xf numFmtId="0" fontId="5" fillId="37" borderId="19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/>
    </xf>
    <xf numFmtId="0" fontId="5" fillId="38" borderId="19" xfId="0" applyFont="1" applyFill="1" applyBorder="1" applyAlignment="1">
      <alignment horizontal="center" vertical="center"/>
    </xf>
    <xf numFmtId="0" fontId="6" fillId="42" borderId="20" xfId="0" applyFont="1" applyFill="1" applyBorder="1" applyAlignment="1">
      <alignment horizontal="center" vertical="center"/>
    </xf>
    <xf numFmtId="0" fontId="6" fillId="42" borderId="21" xfId="0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vertical="center"/>
    </xf>
    <xf numFmtId="0" fontId="6" fillId="41" borderId="21" xfId="0" applyFont="1" applyFill="1" applyBorder="1" applyAlignment="1">
      <alignment horizontal="center" vertical="center"/>
    </xf>
    <xf numFmtId="0" fontId="6" fillId="40" borderId="20" xfId="0" applyFont="1" applyFill="1" applyBorder="1" applyAlignment="1">
      <alignment horizontal="center" vertical="center"/>
    </xf>
    <xf numFmtId="0" fontId="6" fillId="40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3" fillId="43" borderId="0" xfId="0" applyFont="1" applyFill="1" applyAlignment="1">
      <alignment horizontal="center" vertical="center"/>
    </xf>
    <xf numFmtId="0" fontId="6" fillId="39" borderId="1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6" fillId="42" borderId="10" xfId="0" applyFont="1" applyFill="1" applyBorder="1" applyAlignment="1">
      <alignment horizontal="center" vertical="center"/>
    </xf>
    <xf numFmtId="0" fontId="6" fillId="39" borderId="20" xfId="0" applyFont="1" applyFill="1" applyBorder="1" applyAlignment="1">
      <alignment horizontal="center" vertical="center"/>
    </xf>
    <xf numFmtId="0" fontId="6" fillId="39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6" fillId="39" borderId="11" xfId="0" applyFont="1" applyFill="1" applyBorder="1" applyAlignment="1">
      <alignment horizontal="center" vertical="center" textRotation="90"/>
    </xf>
    <xf numFmtId="0" fontId="6" fillId="39" borderId="13" xfId="0" applyFont="1" applyFill="1" applyBorder="1" applyAlignment="1">
      <alignment horizontal="center" vertical="center" textRotation="90"/>
    </xf>
    <xf numFmtId="0" fontId="6" fillId="40" borderId="11" xfId="0" applyFont="1" applyFill="1" applyBorder="1" applyAlignment="1">
      <alignment horizontal="center" vertical="center" textRotation="90"/>
    </xf>
    <xf numFmtId="0" fontId="6" fillId="40" borderId="13" xfId="0" applyFont="1" applyFill="1" applyBorder="1" applyAlignment="1">
      <alignment horizontal="center" vertical="center" textRotation="90"/>
    </xf>
    <xf numFmtId="0" fontId="6" fillId="41" borderId="11" xfId="0" applyFont="1" applyFill="1" applyBorder="1" applyAlignment="1">
      <alignment horizontal="center" vertical="center" textRotation="90"/>
    </xf>
    <xf numFmtId="0" fontId="6" fillId="41" borderId="13" xfId="0" applyFont="1" applyFill="1" applyBorder="1" applyAlignment="1">
      <alignment horizontal="center" vertical="center" textRotation="90"/>
    </xf>
    <xf numFmtId="0" fontId="6" fillId="42" borderId="11" xfId="0" applyFont="1" applyFill="1" applyBorder="1" applyAlignment="1">
      <alignment horizontal="center" vertical="center" textRotation="90"/>
    </xf>
    <xf numFmtId="0" fontId="6" fillId="42" borderId="13" xfId="0" applyFont="1" applyFill="1" applyBorder="1" applyAlignment="1">
      <alignment horizontal="center" vertical="center" textRotation="90"/>
    </xf>
    <xf numFmtId="0" fontId="8" fillId="39" borderId="11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40" borderId="11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2"/>
  <sheetViews>
    <sheetView tabSelected="1" zoomScalePageLayoutView="0" workbookViewId="0" topLeftCell="A10">
      <selection activeCell="B3" sqref="B3"/>
    </sheetView>
  </sheetViews>
  <sheetFormatPr defaultColWidth="7.8515625" defaultRowHeight="15" customHeight="1"/>
  <cols>
    <col min="1" max="1" width="4.00390625" style="1" customWidth="1"/>
    <col min="2" max="11" width="7.8515625" style="1" customWidth="1"/>
    <col min="12" max="12" width="3.8515625" style="1" customWidth="1"/>
    <col min="13" max="16384" width="7.8515625" style="1" customWidth="1"/>
  </cols>
  <sheetData>
    <row r="1" ht="21.75" customHeight="1"/>
    <row r="2" spans="2:24" s="3" customFormat="1" ht="21.75" customHeight="1">
      <c r="B2" s="69" t="s">
        <v>23</v>
      </c>
      <c r="C2" s="69"/>
      <c r="D2" s="69"/>
      <c r="E2" s="69"/>
      <c r="F2" s="69"/>
      <c r="G2" s="69"/>
      <c r="H2" s="69"/>
      <c r="I2" s="69"/>
      <c r="J2" s="69"/>
      <c r="K2" s="6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21.75" customHeight="1"/>
    <row r="4" ht="21.75" customHeight="1"/>
    <row r="5" spans="3:14" s="7" customFormat="1" ht="26.25" customHeight="1">
      <c r="C5" s="70" t="s">
        <v>0</v>
      </c>
      <c r="D5" s="70"/>
      <c r="E5" s="71" t="s">
        <v>1</v>
      </c>
      <c r="F5" s="71"/>
      <c r="G5" s="57" t="s">
        <v>2</v>
      </c>
      <c r="H5" s="57"/>
      <c r="I5" s="72" t="s">
        <v>3</v>
      </c>
      <c r="J5" s="72"/>
      <c r="L5" s="8"/>
      <c r="M5" s="8"/>
      <c r="N5" s="8"/>
    </row>
    <row r="6" spans="3:14" ht="26.25" customHeight="1">
      <c r="C6" s="33" t="s">
        <v>4</v>
      </c>
      <c r="D6" s="34"/>
      <c r="E6" s="39" t="s">
        <v>7</v>
      </c>
      <c r="F6" s="40"/>
      <c r="G6" s="45" t="s">
        <v>13</v>
      </c>
      <c r="H6" s="46"/>
      <c r="I6" s="51" t="s">
        <v>10</v>
      </c>
      <c r="J6" s="52"/>
      <c r="L6" s="2"/>
      <c r="M6" s="2"/>
      <c r="N6" s="2"/>
    </row>
    <row r="7" spans="3:14" ht="26.25" customHeight="1">
      <c r="C7" s="35" t="s">
        <v>5</v>
      </c>
      <c r="D7" s="36"/>
      <c r="E7" s="41" t="s">
        <v>8</v>
      </c>
      <c r="F7" s="42"/>
      <c r="G7" s="47" t="s">
        <v>14</v>
      </c>
      <c r="H7" s="48"/>
      <c r="I7" s="53" t="s">
        <v>15</v>
      </c>
      <c r="J7" s="54"/>
      <c r="L7" s="2"/>
      <c r="M7" s="2"/>
      <c r="N7" s="2"/>
    </row>
    <row r="8" spans="3:14" ht="26.25" customHeight="1">
      <c r="C8" s="37" t="s">
        <v>6</v>
      </c>
      <c r="D8" s="38"/>
      <c r="E8" s="43" t="s">
        <v>9</v>
      </c>
      <c r="F8" s="44"/>
      <c r="G8" s="49" t="s">
        <v>12</v>
      </c>
      <c r="H8" s="50"/>
      <c r="I8" s="55" t="s">
        <v>11</v>
      </c>
      <c r="J8" s="56"/>
      <c r="L8" s="2"/>
      <c r="M8" s="2"/>
      <c r="N8" s="2"/>
    </row>
    <row r="9" spans="11:14" ht="19.5" customHeight="1">
      <c r="K9" s="2"/>
      <c r="L9" s="2"/>
      <c r="M9" s="2"/>
      <c r="N9" s="2"/>
    </row>
    <row r="10" spans="11:14" ht="19.5" customHeight="1">
      <c r="K10" s="2"/>
      <c r="L10" s="2"/>
      <c r="M10" s="2"/>
      <c r="N10" s="2"/>
    </row>
    <row r="11" spans="3:14" s="7" customFormat="1" ht="42.75" customHeight="1">
      <c r="C11" s="73" t="str">
        <f>$C$5</f>
        <v>Blues</v>
      </c>
      <c r="D11" s="74"/>
      <c r="E11" s="66" t="str">
        <f>$E$5</f>
        <v>Reds</v>
      </c>
      <c r="F11" s="67"/>
      <c r="G11" s="64" t="str">
        <f>$G$5</f>
        <v>Yellows</v>
      </c>
      <c r="H11" s="65"/>
      <c r="I11" s="62" t="str">
        <f>$I$5</f>
        <v>Greens</v>
      </c>
      <c r="J11" s="63"/>
      <c r="K11" s="8"/>
      <c r="L11" s="8"/>
      <c r="M11" s="8"/>
      <c r="N11" s="8"/>
    </row>
    <row r="12" spans="2:14" s="7" customFormat="1" ht="42.75" customHeight="1">
      <c r="B12" s="84" t="str">
        <f>$C$5</f>
        <v>Blues</v>
      </c>
      <c r="C12" s="58"/>
      <c r="D12" s="59"/>
      <c r="E12" s="68" t="str">
        <f>IF('M1'!$C$7&gt;'M1'!$D$7,$B$12,IF('M1'!$D$7&gt;'M1'!$C$7,$E$11,""))</f>
        <v>Reds</v>
      </c>
      <c r="F12" s="68"/>
      <c r="G12" s="68" t="str">
        <f>IF('M3'!$D$7&gt;'M3'!$C$7,$B$12,IF('M3'!$C$7&gt;'M3'!$D$7,$G$11,""))</f>
        <v>Blues</v>
      </c>
      <c r="H12" s="68"/>
      <c r="I12" s="68" t="str">
        <f>IF('M5'!$C$7&gt;'M5'!$D$7,$B$12,IF('M5'!$D$7&gt;'M5'!$C$7,$I$11,""))</f>
        <v>Greens</v>
      </c>
      <c r="J12" s="68"/>
      <c r="K12" s="92">
        <f>IF(E12=$C$5,1,0)+IF(G12=$C$5,1,0)+IF(I12=$C$5,1,0)</f>
        <v>1</v>
      </c>
      <c r="L12" s="8"/>
      <c r="M12" s="8"/>
      <c r="N12" s="8"/>
    </row>
    <row r="13" spans="2:14" s="7" customFormat="1" ht="42.75" customHeight="1">
      <c r="B13" s="85"/>
      <c r="C13" s="60"/>
      <c r="D13" s="61"/>
      <c r="E13" s="9">
        <f>'M1'!$C$7</f>
        <v>4</v>
      </c>
      <c r="F13" s="10">
        <f>'M1'!$D$7</f>
        <v>5</v>
      </c>
      <c r="G13" s="9">
        <f>'M3'!$C$7</f>
        <v>4</v>
      </c>
      <c r="H13" s="10">
        <f>'M3'!$D$7</f>
        <v>5</v>
      </c>
      <c r="I13" s="9">
        <f>'M5'!$C$7</f>
        <v>3</v>
      </c>
      <c r="J13" s="10">
        <f>'M5'!$D$7</f>
        <v>6</v>
      </c>
      <c r="K13" s="93"/>
      <c r="L13" s="8"/>
      <c r="M13" s="8"/>
      <c r="N13" s="8"/>
    </row>
    <row r="14" spans="2:14" s="7" customFormat="1" ht="42.75" customHeight="1">
      <c r="B14" s="86" t="str">
        <f>$E$5</f>
        <v>Reds</v>
      </c>
      <c r="C14" s="68" t="str">
        <f>IF('M1'!$C$7&gt;'M1'!$D$7,$B$12,IF('M1'!$D$7&gt;'M1'!$C$7,$E$11,""))</f>
        <v>Reds</v>
      </c>
      <c r="D14" s="68"/>
      <c r="E14" s="58"/>
      <c r="F14" s="59"/>
      <c r="G14" s="68" t="str">
        <f>IF('M6'!$D$7&gt;'M6'!$C$7,$B$14,IF('M6'!$C$7&gt;'M6'!$D$7,$G$11,""))</f>
        <v>Yellows</v>
      </c>
      <c r="H14" s="68"/>
      <c r="I14" s="68" t="str">
        <f>IF('M4'!$C$7&gt;'M4'!$D$7,$B$14,IF('M4'!$D$7&gt;'M4'!$C$7,$I$11,""))</f>
        <v>Greens</v>
      </c>
      <c r="J14" s="68"/>
      <c r="K14" s="94">
        <f>IF(C14=$E$5,1,0)+IF(G14=$E$5,1,0)+IF(I14=$E$5,1,0)</f>
        <v>1</v>
      </c>
      <c r="L14" s="8"/>
      <c r="M14" s="8"/>
      <c r="N14" s="8"/>
    </row>
    <row r="15" spans="2:14" s="7" customFormat="1" ht="42.75" customHeight="1">
      <c r="B15" s="87"/>
      <c r="C15" s="9">
        <f>'M1'!$C$7</f>
        <v>4</v>
      </c>
      <c r="D15" s="10">
        <f>'M1'!$D$7</f>
        <v>5</v>
      </c>
      <c r="E15" s="60"/>
      <c r="F15" s="61"/>
      <c r="G15" s="9">
        <f>'M6'!$C$7</f>
        <v>8</v>
      </c>
      <c r="H15" s="10">
        <f>'M6'!$D$7</f>
        <v>1</v>
      </c>
      <c r="I15" s="9">
        <f>'M4'!$C$7</f>
        <v>4</v>
      </c>
      <c r="J15" s="10">
        <f>'M4'!$D$7</f>
        <v>5</v>
      </c>
      <c r="K15" s="95"/>
      <c r="L15" s="8"/>
      <c r="M15" s="8"/>
      <c r="N15" s="8"/>
    </row>
    <row r="16" spans="2:14" s="7" customFormat="1" ht="42.75" customHeight="1">
      <c r="B16" s="88" t="str">
        <f>$G$5</f>
        <v>Yellows</v>
      </c>
      <c r="C16" s="68" t="str">
        <f>IF('M3'!$D$7&gt;'M3'!$C$7,$B$12,IF('M3'!$C$7&gt;'M3'!$D$7,$G$11,""))</f>
        <v>Blues</v>
      </c>
      <c r="D16" s="68"/>
      <c r="E16" s="68" t="str">
        <f>IF('M6'!$D$7&gt;'M6'!$C$7,$B$14,IF('M6'!$C$7&gt;'M6'!$D$7,$G$11,""))</f>
        <v>Yellows</v>
      </c>
      <c r="F16" s="68"/>
      <c r="G16" s="58"/>
      <c r="H16" s="59"/>
      <c r="I16" s="68" t="str">
        <f>IF('M2'!$C$7&gt;'M2'!$D$7,$B$16,IF('M2'!$D$7&gt;'M2'!$C$7,$I$11,""))</f>
        <v>Yellows</v>
      </c>
      <c r="J16" s="68"/>
      <c r="K16" s="80">
        <f>IF(C16=$G$5,1,0)+IF(E16=$G$5,1,0)+IF(I16=$G$5,1,0)</f>
        <v>2</v>
      </c>
      <c r="L16" s="8"/>
      <c r="M16" s="8"/>
      <c r="N16" s="8"/>
    </row>
    <row r="17" spans="2:14" s="7" customFormat="1" ht="42.75" customHeight="1">
      <c r="B17" s="89"/>
      <c r="C17" s="9">
        <f>'M3'!$C$7</f>
        <v>4</v>
      </c>
      <c r="D17" s="10">
        <f>'M3'!$D$7</f>
        <v>5</v>
      </c>
      <c r="E17" s="9">
        <f>'M6'!$C$7</f>
        <v>8</v>
      </c>
      <c r="F17" s="10">
        <f>'M6'!$D$7</f>
        <v>1</v>
      </c>
      <c r="G17" s="60"/>
      <c r="H17" s="61"/>
      <c r="I17" s="9">
        <f>'M2'!$C$7</f>
        <v>6</v>
      </c>
      <c r="J17" s="10">
        <f>'M2'!$D$7</f>
        <v>3</v>
      </c>
      <c r="K17" s="81"/>
      <c r="L17" s="8"/>
      <c r="M17" s="8"/>
      <c r="N17" s="8"/>
    </row>
    <row r="18" spans="2:14" s="7" customFormat="1" ht="42.75" customHeight="1">
      <c r="B18" s="90" t="str">
        <f>$I$5</f>
        <v>Greens</v>
      </c>
      <c r="C18" s="68" t="str">
        <f>IF('M5'!$C$7&gt;'M5'!$D$7,$B$12,IF('M5'!$D$7&gt;'M5'!$C$7,$I$11,""))</f>
        <v>Greens</v>
      </c>
      <c r="D18" s="68"/>
      <c r="E18" s="68" t="str">
        <f>IF('M4'!$C$7&gt;'M4'!$D$7,$B$14,IF('M4'!$D$7&gt;'M4'!$C$7,$I$11,""))</f>
        <v>Greens</v>
      </c>
      <c r="F18" s="68"/>
      <c r="G18" s="68" t="str">
        <f>IF('M2'!$C$7&gt;'M2'!$D$7,$B$16,IF('M2'!$D$7&gt;'M2'!$C$7,$I$11,""))</f>
        <v>Yellows</v>
      </c>
      <c r="H18" s="68"/>
      <c r="I18" s="58"/>
      <c r="J18" s="59"/>
      <c r="K18" s="82">
        <f>IF(C18=$I$5,1,0)+IF(E18=$I$5,1,0)+IF(G18=$I$5,1,0)</f>
        <v>2</v>
      </c>
      <c r="L18" s="32"/>
      <c r="M18" s="8"/>
      <c r="N18" s="8"/>
    </row>
    <row r="19" spans="2:14" s="7" customFormat="1" ht="42.75" customHeight="1">
      <c r="B19" s="91"/>
      <c r="C19" s="9">
        <f>'M5'!$C$7</f>
        <v>3</v>
      </c>
      <c r="D19" s="10">
        <f>'M5'!$D$7</f>
        <v>6</v>
      </c>
      <c r="E19" s="9">
        <f>'M4'!$C$7</f>
        <v>4</v>
      </c>
      <c r="F19" s="10">
        <f>'M4'!$D$7</f>
        <v>5</v>
      </c>
      <c r="G19" s="9">
        <f>'M2'!$C$7</f>
        <v>6</v>
      </c>
      <c r="H19" s="10">
        <f>'M2'!$D$7</f>
        <v>3</v>
      </c>
      <c r="I19" s="60"/>
      <c r="J19" s="61"/>
      <c r="K19" s="83"/>
      <c r="L19" s="8"/>
      <c r="M19" s="8"/>
      <c r="N19" s="8"/>
    </row>
    <row r="20" spans="3:14" s="7" customFormat="1" ht="42.75" customHeight="1">
      <c r="C20" s="76">
        <f>IF(C14=$C$5,1,0)+IF(C16=$C$5,1,0)+IF(C18=$C$5,1,0)</f>
        <v>1</v>
      </c>
      <c r="D20" s="76"/>
      <c r="E20" s="77">
        <f>IF(E12=$E$5,1,0)+IF(E16=$E$5,1,0)+IF(E18=$E$5,1,0)</f>
        <v>1</v>
      </c>
      <c r="F20" s="77"/>
      <c r="G20" s="78">
        <f>IF(G12=$G$5,1,0)+IF(G14=$G$5,1,0)+IF(G18=$G$5,1,0)</f>
        <v>2</v>
      </c>
      <c r="H20" s="78"/>
      <c r="I20" s="79">
        <f>IF(I12=$I$5,1,0)+IF(I14=$I$5,1,0)+IF(I16=$I$5,1,0)</f>
        <v>2</v>
      </c>
      <c r="J20" s="79"/>
      <c r="K20" s="8"/>
      <c r="L20" s="8"/>
      <c r="M20" s="8"/>
      <c r="N20" s="8"/>
    </row>
    <row r="22" spans="2:11" ht="15" customHeight="1">
      <c r="B22" s="75" t="s">
        <v>20</v>
      </c>
      <c r="C22" s="75"/>
      <c r="D22" s="75"/>
      <c r="E22" s="75"/>
      <c r="F22" s="75"/>
      <c r="G22" s="75"/>
      <c r="H22" s="75"/>
      <c r="I22" s="75"/>
      <c r="J22" s="75"/>
      <c r="K22" s="75"/>
    </row>
  </sheetData>
  <sheetProtection/>
  <mergeCells count="38">
    <mergeCell ref="K14:K15"/>
    <mergeCell ref="K16:K17"/>
    <mergeCell ref="K18:K19"/>
    <mergeCell ref="B12:B13"/>
    <mergeCell ref="B14:B15"/>
    <mergeCell ref="B16:B17"/>
    <mergeCell ref="B18:B19"/>
    <mergeCell ref="G14:H14"/>
    <mergeCell ref="I14:J14"/>
    <mergeCell ref="I12:J12"/>
    <mergeCell ref="K12:K13"/>
    <mergeCell ref="C11:D11"/>
    <mergeCell ref="B22:K22"/>
    <mergeCell ref="C20:D20"/>
    <mergeCell ref="E20:F20"/>
    <mergeCell ref="E18:F18"/>
    <mergeCell ref="G20:H20"/>
    <mergeCell ref="I20:J20"/>
    <mergeCell ref="G18:H18"/>
    <mergeCell ref="C18:D18"/>
    <mergeCell ref="I18:J19"/>
    <mergeCell ref="C12:D13"/>
    <mergeCell ref="G12:H12"/>
    <mergeCell ref="B2:K2"/>
    <mergeCell ref="C14:D14"/>
    <mergeCell ref="C16:D16"/>
    <mergeCell ref="E16:F16"/>
    <mergeCell ref="E12:F12"/>
    <mergeCell ref="I16:J16"/>
    <mergeCell ref="C5:D5"/>
    <mergeCell ref="E5:F5"/>
    <mergeCell ref="G5:H5"/>
    <mergeCell ref="E14:F15"/>
    <mergeCell ref="G16:H17"/>
    <mergeCell ref="I11:J11"/>
    <mergeCell ref="G11:H11"/>
    <mergeCell ref="E11:F11"/>
    <mergeCell ref="I5:J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"/>
    </sheetView>
  </sheetViews>
  <sheetFormatPr defaultColWidth="14.28125" defaultRowHeight="36" customHeight="1"/>
  <cols>
    <col min="1" max="1" width="5.7109375" style="11" customWidth="1"/>
    <col min="2" max="2" width="27.00390625" style="11" customWidth="1"/>
    <col min="3" max="4" width="10.7109375" style="11" customWidth="1"/>
    <col min="5" max="5" width="27.00390625" style="11" customWidth="1"/>
    <col min="6" max="6" width="5.7109375" style="11" customWidth="1"/>
    <col min="7" max="16384" width="14.28125" style="11" customWidth="1"/>
  </cols>
  <sheetData>
    <row r="1" ht="30" customHeight="1"/>
    <row r="2" spans="3:4" ht="21" customHeight="1">
      <c r="C2" s="100" t="s">
        <v>18</v>
      </c>
      <c r="D2" s="100"/>
    </row>
    <row r="3" spans="3:4" ht="51" customHeight="1">
      <c r="C3" s="96">
        <v>1</v>
      </c>
      <c r="D3" s="96"/>
    </row>
    <row r="4" ht="30" customHeight="1"/>
    <row r="5" spans="2:5" ht="36" customHeight="1">
      <c r="B5" s="97" t="str">
        <f>CONCATENATE(B7," / ",E7)</f>
        <v>Blues / Reds</v>
      </c>
      <c r="C5" s="98"/>
      <c r="D5" s="98"/>
      <c r="E5" s="99"/>
    </row>
    <row r="6" ht="30" customHeight="1"/>
    <row r="7" spans="1:5" ht="36" customHeight="1">
      <c r="A7" s="7"/>
      <c r="B7" s="28" t="str">
        <f>Team!$C$5</f>
        <v>Blues</v>
      </c>
      <c r="C7" s="24">
        <f>IF(C8&gt;D8,1,0)+IF(C9&gt;D9,1,0)+IF(C10&gt;D10,1,0)+IF(C11&gt;D11,1,0)+IF(C12&gt;D12,1,0)+IF(C13&gt;D13,1,0)+IF(C14&gt;D14,1,0)+IF(C15&gt;D15,1,0)+IF(C16&gt;D16,1,0)</f>
        <v>4</v>
      </c>
      <c r="D7" s="24">
        <f>IF(D8&gt;C8,1,0)+IF(D9&gt;C9,1,0)+IF(D10&gt;C10,1,0)+IF(D11&gt;C11,1,0)+IF(D12&gt;C12,1,0)+IF(D13&gt;C13,1,0)+IF(D14&gt;C14,1,0)+IF(D15&gt;C15,1,0)+IF(D16&gt;C16,1,0)</f>
        <v>5</v>
      </c>
      <c r="E7" s="29" t="str">
        <f>Team!$E$5</f>
        <v>Reds</v>
      </c>
    </row>
    <row r="8" spans="1:5" ht="36" customHeight="1">
      <c r="A8" s="7"/>
      <c r="B8" s="12" t="str">
        <f>Team!$C$8</f>
        <v>Benny</v>
      </c>
      <c r="C8" s="25">
        <v>2</v>
      </c>
      <c r="D8" s="25">
        <v>1</v>
      </c>
      <c r="E8" s="13" t="str">
        <f>Team!$E$6</f>
        <v>Robert</v>
      </c>
    </row>
    <row r="9" spans="1:5" ht="36" customHeight="1">
      <c r="A9" s="7"/>
      <c r="B9" s="14" t="str">
        <f>Team!$C$7</f>
        <v>Bob</v>
      </c>
      <c r="C9" s="26">
        <v>2</v>
      </c>
      <c r="D9" s="26">
        <v>0</v>
      </c>
      <c r="E9" s="15" t="str">
        <f>Team!$E$7</f>
        <v>Ron</v>
      </c>
    </row>
    <row r="10" spans="1:5" ht="36" customHeight="1">
      <c r="A10" s="7"/>
      <c r="B10" s="16" t="str">
        <f>Team!$C$6</f>
        <v>Brian</v>
      </c>
      <c r="C10" s="27">
        <v>1</v>
      </c>
      <c r="D10" s="27">
        <v>2</v>
      </c>
      <c r="E10" s="17" t="str">
        <f>Team!$E$8</f>
        <v>Riker</v>
      </c>
    </row>
    <row r="11" spans="1:5" ht="36" customHeight="1">
      <c r="A11" s="7"/>
      <c r="B11" s="12" t="str">
        <f>Team!$C$7</f>
        <v>Bob</v>
      </c>
      <c r="C11" s="25">
        <v>2</v>
      </c>
      <c r="D11" s="25">
        <v>1</v>
      </c>
      <c r="E11" s="13" t="str">
        <f>Team!$E$6</f>
        <v>Robert</v>
      </c>
    </row>
    <row r="12" spans="1:5" ht="36" customHeight="1">
      <c r="A12" s="7"/>
      <c r="B12" s="14" t="str">
        <f>Team!$C$6</f>
        <v>Brian</v>
      </c>
      <c r="C12" s="26">
        <v>1</v>
      </c>
      <c r="D12" s="26">
        <v>2</v>
      </c>
      <c r="E12" s="15" t="str">
        <f>Team!$E$7</f>
        <v>Ron</v>
      </c>
    </row>
    <row r="13" spans="1:5" ht="36" customHeight="1">
      <c r="A13" s="7"/>
      <c r="B13" s="16" t="str">
        <f>Team!$C$8</f>
        <v>Benny</v>
      </c>
      <c r="C13" s="27">
        <v>1</v>
      </c>
      <c r="D13" s="27">
        <v>2</v>
      </c>
      <c r="E13" s="17" t="str">
        <f>Team!$E$8</f>
        <v>Riker</v>
      </c>
    </row>
    <row r="14" spans="1:5" ht="36" customHeight="1">
      <c r="A14" s="7"/>
      <c r="B14" s="12" t="str">
        <f>Team!$C$6</f>
        <v>Brian</v>
      </c>
      <c r="C14" s="25">
        <v>0</v>
      </c>
      <c r="D14" s="25">
        <v>2</v>
      </c>
      <c r="E14" s="13" t="str">
        <f>Team!$E$6</f>
        <v>Robert</v>
      </c>
    </row>
    <row r="15" spans="1:5" ht="36" customHeight="1">
      <c r="A15" s="7"/>
      <c r="B15" s="14" t="str">
        <f>Team!$C$8</f>
        <v>Benny</v>
      </c>
      <c r="C15" s="26">
        <v>2</v>
      </c>
      <c r="D15" s="26">
        <v>0</v>
      </c>
      <c r="E15" s="15" t="str">
        <f>Team!$E$7</f>
        <v>Ron</v>
      </c>
    </row>
    <row r="16" spans="1:5" ht="36" customHeight="1">
      <c r="A16" s="7"/>
      <c r="B16" s="16" t="str">
        <f>Team!$C$7</f>
        <v>Bob</v>
      </c>
      <c r="C16" s="27">
        <v>0</v>
      </c>
      <c r="D16" s="27">
        <v>2</v>
      </c>
      <c r="E16" s="17" t="str">
        <f>Team!$E$8</f>
        <v>Riker</v>
      </c>
    </row>
    <row r="17" ht="30" customHeight="1"/>
    <row r="18" spans="3:4" ht="21" customHeight="1">
      <c r="C18" s="100" t="s">
        <v>19</v>
      </c>
      <c r="D18" s="100"/>
    </row>
    <row r="19" spans="2:5" ht="51" customHeight="1">
      <c r="B19" s="96" t="str">
        <f>IF(C7&gt;D7,B7,IF(D7&gt;C7,E7,""))</f>
        <v>Reds</v>
      </c>
      <c r="C19" s="96"/>
      <c r="D19" s="96"/>
      <c r="E19" s="96"/>
    </row>
    <row r="20" ht="30" customHeight="1"/>
  </sheetData>
  <sheetProtection/>
  <mergeCells count="5">
    <mergeCell ref="B19:E19"/>
    <mergeCell ref="B5:E5"/>
    <mergeCell ref="C2:D2"/>
    <mergeCell ref="C3:D3"/>
    <mergeCell ref="C18:D1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"/>
    </sheetView>
  </sheetViews>
  <sheetFormatPr defaultColWidth="11.421875" defaultRowHeight="36" customHeight="1"/>
  <cols>
    <col min="1" max="1" width="5.7109375" style="11" customWidth="1"/>
    <col min="2" max="2" width="27.00390625" style="11" customWidth="1"/>
    <col min="3" max="4" width="10.7109375" style="11" customWidth="1"/>
    <col min="5" max="5" width="27.00390625" style="11" customWidth="1"/>
    <col min="6" max="6" width="5.7109375" style="11" customWidth="1"/>
    <col min="7" max="16384" width="11.421875" style="11" customWidth="1"/>
  </cols>
  <sheetData>
    <row r="1" ht="30" customHeight="1"/>
    <row r="2" spans="3:4" ht="21" customHeight="1">
      <c r="C2" s="100" t="s">
        <v>18</v>
      </c>
      <c r="D2" s="100"/>
    </row>
    <row r="3" spans="3:4" ht="51" customHeight="1">
      <c r="C3" s="96">
        <v>2</v>
      </c>
      <c r="D3" s="96"/>
    </row>
    <row r="4" ht="30" customHeight="1"/>
    <row r="5" spans="2:5" ht="36" customHeight="1">
      <c r="B5" s="97" t="str">
        <f>CONCATENATE(B7," / ",E7)</f>
        <v>Greens / Yellows</v>
      </c>
      <c r="C5" s="98"/>
      <c r="D5" s="98"/>
      <c r="E5" s="99"/>
    </row>
    <row r="6" ht="30" customHeight="1"/>
    <row r="7" spans="1:5" ht="36" customHeight="1">
      <c r="A7" s="7">
        <v>2</v>
      </c>
      <c r="B7" s="31" t="str">
        <f>Team!$I$5</f>
        <v>Greens</v>
      </c>
      <c r="C7" s="24">
        <f>IF(C8&gt;D8,1,0)+IF(C9&gt;D9,1,0)+IF(C10&gt;D10,1,0)+IF(C11&gt;D11,1,0)+IF(C12&gt;D12,1,0)+IF(C13&gt;D13,1,0)+IF(C14&gt;D14,1,0)+IF(C15&gt;D15,1,0)+IF(C16&gt;D16,1,0)</f>
        <v>6</v>
      </c>
      <c r="D7" s="24">
        <f>IF(D8&gt;C8,1,0)+IF(D9&gt;C9,1,0)+IF(D10&gt;C10,1,0)+IF(D11&gt;C11,1,0)+IF(D12&gt;C12,1,0)+IF(D13&gt;C13,1,0)+IF(D14&gt;C14,1,0)+IF(D15&gt;C15,1,0)+IF(D16&gt;C16,1,0)</f>
        <v>3</v>
      </c>
      <c r="E7" s="30" t="str">
        <f>Team!$G$5</f>
        <v>Yellows</v>
      </c>
    </row>
    <row r="8" spans="1:5" ht="36" customHeight="1">
      <c r="A8" s="7"/>
      <c r="B8" s="21" t="str">
        <f>Team!$I$6</f>
        <v>Gary</v>
      </c>
      <c r="C8" s="25">
        <v>2</v>
      </c>
      <c r="D8" s="25">
        <v>0</v>
      </c>
      <c r="E8" s="18" t="str">
        <f>Team!$G$8</f>
        <v>Yull</v>
      </c>
    </row>
    <row r="9" spans="1:5" ht="36" customHeight="1">
      <c r="A9" s="7"/>
      <c r="B9" s="22" t="str">
        <f>Team!$I$7</f>
        <v>Gerry</v>
      </c>
      <c r="C9" s="26">
        <v>1</v>
      </c>
      <c r="D9" s="26">
        <v>2</v>
      </c>
      <c r="E9" s="19" t="str">
        <f>Team!$G$7</f>
        <v>Yoyo</v>
      </c>
    </row>
    <row r="10" spans="1:5" ht="36" customHeight="1">
      <c r="A10" s="7"/>
      <c r="B10" s="23" t="str">
        <f>Team!$I$8</f>
        <v>Glover</v>
      </c>
      <c r="C10" s="27">
        <v>2</v>
      </c>
      <c r="D10" s="27">
        <v>0</v>
      </c>
      <c r="E10" s="20" t="str">
        <f>Team!$G$6</f>
        <v>Yan</v>
      </c>
    </row>
    <row r="11" spans="1:5" ht="36" customHeight="1">
      <c r="A11" s="7"/>
      <c r="B11" s="22" t="str">
        <f>Team!$I$6</f>
        <v>Gary</v>
      </c>
      <c r="C11" s="26">
        <v>2</v>
      </c>
      <c r="D11" s="26">
        <v>1</v>
      </c>
      <c r="E11" s="19" t="str">
        <f>Team!$G$7</f>
        <v>Yoyo</v>
      </c>
    </row>
    <row r="12" spans="1:5" ht="36" customHeight="1">
      <c r="A12" s="7"/>
      <c r="B12" s="22" t="str">
        <f>Team!$I$7</f>
        <v>Gerry</v>
      </c>
      <c r="C12" s="26">
        <v>1</v>
      </c>
      <c r="D12" s="26">
        <v>0</v>
      </c>
      <c r="E12" s="19" t="str">
        <f>Team!$G$6</f>
        <v>Yan</v>
      </c>
    </row>
    <row r="13" spans="1:5" ht="36" customHeight="1">
      <c r="A13" s="7"/>
      <c r="B13" s="23" t="str">
        <f>Team!$I$8</f>
        <v>Glover</v>
      </c>
      <c r="C13" s="27">
        <v>1</v>
      </c>
      <c r="D13" s="27">
        <v>2</v>
      </c>
      <c r="E13" s="20" t="str">
        <f>Team!$G$8</f>
        <v>Yull</v>
      </c>
    </row>
    <row r="14" spans="1:5" ht="36" customHeight="1">
      <c r="A14" s="7"/>
      <c r="B14" s="21" t="str">
        <f>Team!$I$6</f>
        <v>Gary</v>
      </c>
      <c r="C14" s="25">
        <v>2</v>
      </c>
      <c r="D14" s="25">
        <v>1</v>
      </c>
      <c r="E14" s="18" t="str">
        <f>Team!$G$6</f>
        <v>Yan</v>
      </c>
    </row>
    <row r="15" spans="1:5" ht="36" customHeight="1">
      <c r="A15" s="7"/>
      <c r="B15" s="22" t="str">
        <f>Team!$I$7</f>
        <v>Gerry</v>
      </c>
      <c r="C15" s="26">
        <v>2</v>
      </c>
      <c r="D15" s="26">
        <v>1</v>
      </c>
      <c r="E15" s="19" t="str">
        <f>Team!$G$8</f>
        <v>Yull</v>
      </c>
    </row>
    <row r="16" spans="1:5" ht="36" customHeight="1">
      <c r="A16" s="7"/>
      <c r="B16" s="23" t="str">
        <f>Team!$I$8</f>
        <v>Glover</v>
      </c>
      <c r="C16" s="27">
        <v>0</v>
      </c>
      <c r="D16" s="27">
        <v>2</v>
      </c>
      <c r="E16" s="20" t="str">
        <f>Team!$G$7</f>
        <v>Yoyo</v>
      </c>
    </row>
    <row r="17" ht="30" customHeight="1"/>
    <row r="18" spans="3:4" ht="21" customHeight="1">
      <c r="C18" s="100" t="s">
        <v>19</v>
      </c>
      <c r="D18" s="100"/>
    </row>
    <row r="19" spans="2:5" ht="51" customHeight="1">
      <c r="B19" s="96" t="str">
        <f>IF(C7&gt;D7,B7,IF(D7&gt;C7,E7,""))</f>
        <v>Greens</v>
      </c>
      <c r="C19" s="96"/>
      <c r="D19" s="96"/>
      <c r="E19" s="96"/>
    </row>
    <row r="20" ht="30" customHeight="1"/>
  </sheetData>
  <sheetProtection/>
  <mergeCells count="5">
    <mergeCell ref="B19:E19"/>
    <mergeCell ref="B5:E5"/>
    <mergeCell ref="C2:D2"/>
    <mergeCell ref="C3:D3"/>
    <mergeCell ref="C18:D1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"/>
    </sheetView>
  </sheetViews>
  <sheetFormatPr defaultColWidth="11.421875" defaultRowHeight="36" customHeight="1"/>
  <cols>
    <col min="1" max="1" width="5.7109375" style="11" customWidth="1"/>
    <col min="2" max="2" width="27.00390625" style="11" customWidth="1"/>
    <col min="3" max="4" width="10.7109375" style="11" customWidth="1"/>
    <col min="5" max="5" width="27.00390625" style="11" customWidth="1"/>
    <col min="6" max="6" width="5.7109375" style="11" customWidth="1"/>
    <col min="7" max="16384" width="11.421875" style="11" customWidth="1"/>
  </cols>
  <sheetData>
    <row r="1" ht="30" customHeight="1"/>
    <row r="2" spans="3:4" ht="21" customHeight="1">
      <c r="C2" s="100" t="s">
        <v>18</v>
      </c>
      <c r="D2" s="100"/>
    </row>
    <row r="3" spans="3:4" ht="51" customHeight="1">
      <c r="C3" s="96">
        <v>3</v>
      </c>
      <c r="D3" s="96"/>
    </row>
    <row r="4" ht="30" customHeight="1"/>
    <row r="5" spans="2:5" ht="36" customHeight="1">
      <c r="B5" s="97" t="str">
        <f>CONCATENATE(B7," / ",E7)</f>
        <v>Yellows / Blues</v>
      </c>
      <c r="C5" s="98"/>
      <c r="D5" s="98"/>
      <c r="E5" s="99"/>
    </row>
    <row r="6" ht="30" customHeight="1"/>
    <row r="7" spans="1:5" ht="36" customHeight="1">
      <c r="A7" s="7">
        <v>3</v>
      </c>
      <c r="B7" s="30" t="str">
        <f>Team!$G$5</f>
        <v>Yellows</v>
      </c>
      <c r="C7" s="24">
        <f>IF(C8&gt;D8,1,0)+IF(C9&gt;D9,1,0)+IF(C10&gt;D10,1,0)+IF(C11&gt;D11,1,0)+IF(C12&gt;D12,1,0)+IF(C13&gt;D13,1,0)+IF(C14&gt;D14,1,0)+IF(C15&gt;D15,1,0)+IF(C16&gt;D16,1,0)</f>
        <v>4</v>
      </c>
      <c r="D7" s="24">
        <f>IF(D8&gt;C8,1,0)+IF(D9&gt;C9,1,0)+IF(D10&gt;C10,1,0)+IF(D11&gt;C11,1,0)+IF(D12&gt;C12,1,0)+IF(D13&gt;C13,1,0)+IF(D14&gt;C14,1,0)+IF(D15&gt;C15,1,0)+IF(D16&gt;C16,1,0)</f>
        <v>5</v>
      </c>
      <c r="E7" s="28" t="str">
        <f>Team!$C$5</f>
        <v>Blues</v>
      </c>
    </row>
    <row r="8" spans="1:5" ht="36" customHeight="1">
      <c r="A8" s="7"/>
      <c r="B8" s="18" t="str">
        <f>Team!$G$6</f>
        <v>Yan</v>
      </c>
      <c r="C8" s="25">
        <v>1</v>
      </c>
      <c r="D8" s="25">
        <v>2</v>
      </c>
      <c r="E8" s="12" t="str">
        <f>Team!$C$8</f>
        <v>Benny</v>
      </c>
    </row>
    <row r="9" spans="1:5" ht="36" customHeight="1">
      <c r="A9" s="7"/>
      <c r="B9" s="19" t="str">
        <f>Team!$G$7</f>
        <v>Yoyo</v>
      </c>
      <c r="C9" s="26">
        <v>1</v>
      </c>
      <c r="D9" s="26">
        <v>2</v>
      </c>
      <c r="E9" s="14" t="str">
        <f>Team!$C$7</f>
        <v>Bob</v>
      </c>
    </row>
    <row r="10" spans="1:5" ht="36" customHeight="1">
      <c r="A10" s="7"/>
      <c r="B10" s="20" t="str">
        <f>Team!$G$8</f>
        <v>Yull</v>
      </c>
      <c r="C10" s="27">
        <v>1</v>
      </c>
      <c r="D10" s="27">
        <v>2</v>
      </c>
      <c r="E10" s="16" t="str">
        <f>Team!$C$6</f>
        <v>Brian</v>
      </c>
    </row>
    <row r="11" spans="1:5" ht="36" customHeight="1">
      <c r="A11" s="7"/>
      <c r="B11" s="18" t="str">
        <f>Team!$G$6</f>
        <v>Yan</v>
      </c>
      <c r="C11" s="25">
        <v>2</v>
      </c>
      <c r="D11" s="25">
        <v>1</v>
      </c>
      <c r="E11" s="12" t="str">
        <f>Team!$C$7</f>
        <v>Bob</v>
      </c>
    </row>
    <row r="12" spans="1:5" ht="36" customHeight="1">
      <c r="A12" s="7"/>
      <c r="B12" s="19" t="str">
        <f>Team!$G$7</f>
        <v>Yoyo</v>
      </c>
      <c r="C12" s="26">
        <v>2</v>
      </c>
      <c r="D12" s="26">
        <v>1</v>
      </c>
      <c r="E12" s="14" t="str">
        <f>Team!$C$6</f>
        <v>Brian</v>
      </c>
    </row>
    <row r="13" spans="1:5" ht="36" customHeight="1">
      <c r="A13" s="7"/>
      <c r="B13" s="20" t="str">
        <f>Team!$G$8</f>
        <v>Yull</v>
      </c>
      <c r="C13" s="27">
        <v>2</v>
      </c>
      <c r="D13" s="27">
        <v>1</v>
      </c>
      <c r="E13" s="16" t="str">
        <f>Team!$C$8</f>
        <v>Benny</v>
      </c>
    </row>
    <row r="14" spans="1:5" ht="36" customHeight="1">
      <c r="A14" s="7"/>
      <c r="B14" s="18" t="str">
        <f>Team!$G$6</f>
        <v>Yan</v>
      </c>
      <c r="C14" s="25">
        <v>2</v>
      </c>
      <c r="D14" s="25">
        <v>1</v>
      </c>
      <c r="E14" s="12" t="str">
        <f>Team!$C$6</f>
        <v>Brian</v>
      </c>
    </row>
    <row r="15" spans="1:5" ht="36" customHeight="1">
      <c r="A15" s="7"/>
      <c r="B15" s="19" t="str">
        <f>Team!$G$8</f>
        <v>Yull</v>
      </c>
      <c r="C15" s="26">
        <v>0</v>
      </c>
      <c r="D15" s="26">
        <v>2</v>
      </c>
      <c r="E15" s="14" t="str">
        <f>Team!$C$7</f>
        <v>Bob</v>
      </c>
    </row>
    <row r="16" spans="1:5" ht="36" customHeight="1">
      <c r="A16" s="7"/>
      <c r="B16" s="20" t="str">
        <f>Team!$G$7</f>
        <v>Yoyo</v>
      </c>
      <c r="C16" s="27">
        <v>1</v>
      </c>
      <c r="D16" s="27">
        <v>2</v>
      </c>
      <c r="E16" s="16" t="str">
        <f>Team!$C$8</f>
        <v>Benny</v>
      </c>
    </row>
    <row r="17" ht="30" customHeight="1"/>
    <row r="18" spans="3:4" ht="21" customHeight="1">
      <c r="C18" s="100" t="s">
        <v>19</v>
      </c>
      <c r="D18" s="100"/>
    </row>
    <row r="19" spans="2:5" ht="51" customHeight="1">
      <c r="B19" s="96" t="str">
        <f>IF(C7&gt;D7,B7,IF(D7&gt;C7,E7,""))</f>
        <v>Blues</v>
      </c>
      <c r="C19" s="96"/>
      <c r="D19" s="96"/>
      <c r="E19" s="96"/>
    </row>
    <row r="20" ht="30" customHeight="1"/>
  </sheetData>
  <sheetProtection/>
  <mergeCells count="5">
    <mergeCell ref="B19:E19"/>
    <mergeCell ref="B5:E5"/>
    <mergeCell ref="C2:D2"/>
    <mergeCell ref="C3:D3"/>
    <mergeCell ref="C18:D1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"/>
    </sheetView>
  </sheetViews>
  <sheetFormatPr defaultColWidth="11.421875" defaultRowHeight="36" customHeight="1"/>
  <cols>
    <col min="1" max="1" width="5.7109375" style="11" customWidth="1"/>
    <col min="2" max="2" width="27.00390625" style="11" customWidth="1"/>
    <col min="3" max="4" width="10.7109375" style="11" customWidth="1"/>
    <col min="5" max="5" width="27.00390625" style="11" customWidth="1"/>
    <col min="6" max="6" width="5.7109375" style="11" customWidth="1"/>
    <col min="7" max="16384" width="11.421875" style="11" customWidth="1"/>
  </cols>
  <sheetData>
    <row r="1" ht="30" customHeight="1"/>
    <row r="2" spans="3:4" ht="21" customHeight="1">
      <c r="C2" s="100" t="s">
        <v>18</v>
      </c>
      <c r="D2" s="100"/>
    </row>
    <row r="3" spans="3:4" ht="51" customHeight="1">
      <c r="C3" s="96">
        <v>4</v>
      </c>
      <c r="D3" s="96"/>
    </row>
    <row r="4" ht="30" customHeight="1"/>
    <row r="5" spans="2:5" ht="36" customHeight="1">
      <c r="B5" s="97" t="str">
        <f>CONCATENATE(B7," / ",E7)</f>
        <v>Reds / Greens</v>
      </c>
      <c r="C5" s="98"/>
      <c r="D5" s="98"/>
      <c r="E5" s="99"/>
    </row>
    <row r="6" ht="30" customHeight="1"/>
    <row r="7" spans="1:5" ht="36" customHeight="1">
      <c r="A7" s="7">
        <v>4</v>
      </c>
      <c r="B7" s="29" t="str">
        <f>Team!$E$5</f>
        <v>Reds</v>
      </c>
      <c r="C7" s="24">
        <f>IF(C8&gt;D8,1,0)+IF(C9&gt;D9,1,0)+IF(C10&gt;D10,1,0)+IF(C11&gt;D11,1,0)+IF(C12&gt;D12,1,0)+IF(C13&gt;D13,1,0)+IF(C14&gt;D14,1,0)+IF(C15&gt;D15,1,0)+IF(C16&gt;D16,1,0)</f>
        <v>4</v>
      </c>
      <c r="D7" s="24">
        <f>IF(D8&gt;C8,1,0)+IF(D9&gt;C9,1,0)+IF(D10&gt;C10,1,0)+IF(D11&gt;C11,1,0)+IF(D12&gt;C12,1,0)+IF(D13&gt;C13,1,0)+IF(D14&gt;C14,1,0)+IF(D15&gt;C15,1,0)+IF(D16&gt;C16,1,0)</f>
        <v>5</v>
      </c>
      <c r="E7" s="31" t="str">
        <f>Team!$I$5</f>
        <v>Greens</v>
      </c>
    </row>
    <row r="8" spans="1:5" ht="36" customHeight="1">
      <c r="A8" s="7"/>
      <c r="B8" s="13" t="str">
        <f>Team!$E$8</f>
        <v>Riker</v>
      </c>
      <c r="C8" s="25">
        <v>1</v>
      </c>
      <c r="D8" s="25">
        <v>2</v>
      </c>
      <c r="E8" s="21" t="str">
        <f>Team!$I$6</f>
        <v>Gary</v>
      </c>
    </row>
    <row r="9" spans="1:5" ht="36" customHeight="1">
      <c r="A9" s="7"/>
      <c r="B9" s="15" t="str">
        <f>Team!$E$7</f>
        <v>Ron</v>
      </c>
      <c r="C9" s="26">
        <v>1</v>
      </c>
      <c r="D9" s="26">
        <v>2</v>
      </c>
      <c r="E9" s="22" t="str">
        <f>Team!$I$7</f>
        <v>Gerry</v>
      </c>
    </row>
    <row r="10" spans="1:5" ht="36" customHeight="1">
      <c r="A10" s="7"/>
      <c r="B10" s="17" t="str">
        <f>Team!$E$6</f>
        <v>Robert</v>
      </c>
      <c r="C10" s="27">
        <v>2</v>
      </c>
      <c r="D10" s="27">
        <v>1</v>
      </c>
      <c r="E10" s="23" t="str">
        <f>Team!$I$8</f>
        <v>Glover</v>
      </c>
    </row>
    <row r="11" spans="1:5" ht="36" customHeight="1">
      <c r="A11" s="7"/>
      <c r="B11" s="13" t="str">
        <f>Team!$E$7</f>
        <v>Ron</v>
      </c>
      <c r="C11" s="25">
        <v>1</v>
      </c>
      <c r="D11" s="25">
        <v>2</v>
      </c>
      <c r="E11" s="21" t="str">
        <f>Team!$I$6</f>
        <v>Gary</v>
      </c>
    </row>
    <row r="12" spans="1:5" ht="36" customHeight="1">
      <c r="A12" s="7"/>
      <c r="B12" s="15" t="str">
        <f>Team!$E$6</f>
        <v>Robert</v>
      </c>
      <c r="C12" s="26">
        <v>1</v>
      </c>
      <c r="D12" s="26">
        <v>2</v>
      </c>
      <c r="E12" s="22" t="str">
        <f>Team!$I$7</f>
        <v>Gerry</v>
      </c>
    </row>
    <row r="13" spans="1:5" ht="36" customHeight="1">
      <c r="A13" s="7"/>
      <c r="B13" s="17" t="str">
        <f>Team!$E$8</f>
        <v>Riker</v>
      </c>
      <c r="C13" s="27">
        <v>2</v>
      </c>
      <c r="D13" s="27">
        <v>0</v>
      </c>
      <c r="E13" s="23" t="str">
        <f>Team!$I$8</f>
        <v>Glover</v>
      </c>
    </row>
    <row r="14" spans="1:5" ht="36" customHeight="1">
      <c r="A14" s="7"/>
      <c r="B14" s="13" t="str">
        <f>Team!$E$6</f>
        <v>Robert</v>
      </c>
      <c r="C14" s="25">
        <v>1</v>
      </c>
      <c r="D14" s="25">
        <v>2</v>
      </c>
      <c r="E14" s="21" t="str">
        <f>Team!$I$6</f>
        <v>Gary</v>
      </c>
    </row>
    <row r="15" spans="1:5" ht="36" customHeight="1">
      <c r="A15" s="7"/>
      <c r="B15" s="15" t="str">
        <f>Team!$E$8</f>
        <v>Riker</v>
      </c>
      <c r="C15" s="26">
        <v>2</v>
      </c>
      <c r="D15" s="26">
        <v>0</v>
      </c>
      <c r="E15" s="22" t="str">
        <f>Team!$I$7</f>
        <v>Gerry</v>
      </c>
    </row>
    <row r="16" spans="1:5" ht="36" customHeight="1">
      <c r="A16" s="7"/>
      <c r="B16" s="17" t="str">
        <f>Team!$E$7</f>
        <v>Ron</v>
      </c>
      <c r="C16" s="27">
        <v>2</v>
      </c>
      <c r="D16" s="27">
        <v>1</v>
      </c>
      <c r="E16" s="23" t="str">
        <f>Team!$I$8</f>
        <v>Glover</v>
      </c>
    </row>
    <row r="17" ht="30" customHeight="1"/>
    <row r="18" spans="3:4" ht="21" customHeight="1">
      <c r="C18" s="100" t="s">
        <v>19</v>
      </c>
      <c r="D18" s="100"/>
    </row>
    <row r="19" spans="2:5" ht="51" customHeight="1">
      <c r="B19" s="96" t="str">
        <f>IF(C7&gt;D7,B7,IF(D7&gt;C7,E7,""))</f>
        <v>Greens</v>
      </c>
      <c r="C19" s="96"/>
      <c r="D19" s="96"/>
      <c r="E19" s="96"/>
    </row>
    <row r="20" ht="30" customHeight="1"/>
  </sheetData>
  <sheetProtection/>
  <mergeCells count="5">
    <mergeCell ref="B19:E19"/>
    <mergeCell ref="B5:E5"/>
    <mergeCell ref="C2:D2"/>
    <mergeCell ref="C3:D3"/>
    <mergeCell ref="C18:D1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"/>
    </sheetView>
  </sheetViews>
  <sheetFormatPr defaultColWidth="11.421875" defaultRowHeight="36" customHeight="1"/>
  <cols>
    <col min="1" max="1" width="5.7109375" style="11" customWidth="1"/>
    <col min="2" max="2" width="27.00390625" style="11" customWidth="1"/>
    <col min="3" max="4" width="10.7109375" style="11" customWidth="1"/>
    <col min="5" max="5" width="27.00390625" style="11" customWidth="1"/>
    <col min="6" max="6" width="5.7109375" style="11" customWidth="1"/>
    <col min="7" max="16384" width="11.421875" style="11" customWidth="1"/>
  </cols>
  <sheetData>
    <row r="1" ht="30" customHeight="1"/>
    <row r="2" spans="3:4" ht="21" customHeight="1">
      <c r="C2" s="100" t="s">
        <v>18</v>
      </c>
      <c r="D2" s="100"/>
    </row>
    <row r="3" spans="3:4" ht="51" customHeight="1">
      <c r="C3" s="96">
        <v>5</v>
      </c>
      <c r="D3" s="96"/>
    </row>
    <row r="4" ht="30" customHeight="1"/>
    <row r="5" spans="2:5" ht="36" customHeight="1">
      <c r="B5" s="97" t="str">
        <f>CONCATENATE(B7," / ",E7)</f>
        <v>Blues / Greens</v>
      </c>
      <c r="C5" s="98"/>
      <c r="D5" s="98"/>
      <c r="E5" s="99"/>
    </row>
    <row r="6" ht="30" customHeight="1"/>
    <row r="7" spans="1:5" ht="36" customHeight="1">
      <c r="A7" s="7">
        <v>5</v>
      </c>
      <c r="B7" s="28" t="str">
        <f>Team!$C$5</f>
        <v>Blues</v>
      </c>
      <c r="C7" s="24">
        <f>IF(C8&gt;D8,1,0)+IF(C9&gt;D9,1,0)+IF(C10&gt;D10,1,0)+IF(C11&gt;D11,1,0)+IF(C12&gt;D12,1,0)+IF(C13&gt;D13,1,0)+IF(C14&gt;D14,1,0)+IF(C15&gt;D15,1,0)+IF(C16&gt;D16,1,0)</f>
        <v>3</v>
      </c>
      <c r="D7" s="24">
        <f>IF(D8&gt;C8,1,0)+IF(D9&gt;C9,1,0)+IF(D10&gt;C10,1,0)+IF(D11&gt;C11,1,0)+IF(D12&gt;C12,1,0)+IF(D13&gt;C13,1,0)+IF(D14&gt;C14,1,0)+IF(D15&gt;C15,1,0)+IF(D16&gt;C16,1,0)</f>
        <v>6</v>
      </c>
      <c r="E7" s="31" t="str">
        <f>Team!$I$5</f>
        <v>Greens</v>
      </c>
    </row>
    <row r="8" spans="1:5" ht="36" customHeight="1">
      <c r="A8" s="7"/>
      <c r="B8" s="12" t="str">
        <f>Team!$C$8</f>
        <v>Benny</v>
      </c>
      <c r="C8" s="25">
        <v>1</v>
      </c>
      <c r="D8" s="25">
        <v>2</v>
      </c>
      <c r="E8" s="21" t="str">
        <f>Team!$I$6</f>
        <v>Gary</v>
      </c>
    </row>
    <row r="9" spans="1:5" ht="36" customHeight="1">
      <c r="A9" s="7"/>
      <c r="B9" s="14" t="str">
        <f>Team!$C$7</f>
        <v>Bob</v>
      </c>
      <c r="C9" s="26">
        <v>1</v>
      </c>
      <c r="D9" s="26">
        <v>2</v>
      </c>
      <c r="E9" s="22" t="str">
        <f>Team!$I$7</f>
        <v>Gerry</v>
      </c>
    </row>
    <row r="10" spans="1:5" ht="36" customHeight="1">
      <c r="A10" s="7"/>
      <c r="B10" s="16" t="str">
        <f>Team!$C$6</f>
        <v>Brian</v>
      </c>
      <c r="C10" s="27">
        <v>1</v>
      </c>
      <c r="D10" s="27">
        <v>2</v>
      </c>
      <c r="E10" s="23" t="str">
        <f>Team!$I$8</f>
        <v>Glover</v>
      </c>
    </row>
    <row r="11" spans="1:5" ht="36" customHeight="1">
      <c r="A11" s="7"/>
      <c r="B11" s="12" t="str">
        <f>Team!$C$7</f>
        <v>Bob</v>
      </c>
      <c r="C11" s="25">
        <v>1</v>
      </c>
      <c r="D11" s="25">
        <v>0</v>
      </c>
      <c r="E11" s="21" t="str">
        <f>Team!$I$6</f>
        <v>Gary</v>
      </c>
    </row>
    <row r="12" spans="1:5" ht="36" customHeight="1">
      <c r="A12" s="7"/>
      <c r="B12" s="14" t="str">
        <f>Team!$C$6</f>
        <v>Brian</v>
      </c>
      <c r="C12" s="26">
        <v>0</v>
      </c>
      <c r="D12" s="26">
        <v>2</v>
      </c>
      <c r="E12" s="22" t="str">
        <f>Team!$I$7</f>
        <v>Gerry</v>
      </c>
    </row>
    <row r="13" spans="1:5" ht="36" customHeight="1">
      <c r="A13" s="7"/>
      <c r="B13" s="16" t="str">
        <f>Team!$C$8</f>
        <v>Benny</v>
      </c>
      <c r="C13" s="27">
        <v>0</v>
      </c>
      <c r="D13" s="27">
        <v>2</v>
      </c>
      <c r="E13" s="23" t="str">
        <f>Team!$I$8</f>
        <v>Glover</v>
      </c>
    </row>
    <row r="14" spans="1:5" ht="36" customHeight="1">
      <c r="A14" s="7"/>
      <c r="B14" s="12" t="str">
        <f>Team!$C$6</f>
        <v>Brian</v>
      </c>
      <c r="C14" s="25">
        <v>2</v>
      </c>
      <c r="D14" s="25">
        <v>1</v>
      </c>
      <c r="E14" s="21" t="str">
        <f>Team!$I$6</f>
        <v>Gary</v>
      </c>
    </row>
    <row r="15" spans="1:5" ht="36" customHeight="1">
      <c r="A15" s="7"/>
      <c r="B15" s="14" t="str">
        <f>Team!$C$8</f>
        <v>Benny</v>
      </c>
      <c r="C15" s="26">
        <v>0</v>
      </c>
      <c r="D15" s="26">
        <v>2</v>
      </c>
      <c r="E15" s="22" t="str">
        <f>Team!$I$7</f>
        <v>Gerry</v>
      </c>
    </row>
    <row r="16" spans="1:5" ht="36" customHeight="1">
      <c r="A16" s="7"/>
      <c r="B16" s="16" t="str">
        <f>Team!$C$7</f>
        <v>Bob</v>
      </c>
      <c r="C16" s="27">
        <v>2</v>
      </c>
      <c r="D16" s="27">
        <v>1</v>
      </c>
      <c r="E16" s="23" t="str">
        <f>Team!$I$8</f>
        <v>Glover</v>
      </c>
    </row>
    <row r="17" ht="30" customHeight="1"/>
    <row r="18" spans="3:4" ht="21" customHeight="1">
      <c r="C18" s="100" t="s">
        <v>19</v>
      </c>
      <c r="D18" s="100"/>
    </row>
    <row r="19" spans="2:5" ht="51" customHeight="1">
      <c r="B19" s="96" t="str">
        <f>IF(C7&gt;D7,B7,IF(D7&gt;C7,E7,""))</f>
        <v>Greens</v>
      </c>
      <c r="C19" s="96"/>
      <c r="D19" s="96"/>
      <c r="E19" s="96"/>
    </row>
    <row r="20" ht="30" customHeight="1"/>
  </sheetData>
  <sheetProtection/>
  <mergeCells count="5">
    <mergeCell ref="B19:E19"/>
    <mergeCell ref="B5:E5"/>
    <mergeCell ref="C2:D2"/>
    <mergeCell ref="C3:D3"/>
    <mergeCell ref="C18:D1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A1" sqref="A1"/>
    </sheetView>
  </sheetViews>
  <sheetFormatPr defaultColWidth="11.421875" defaultRowHeight="36" customHeight="1"/>
  <cols>
    <col min="1" max="1" width="5.7109375" style="11" customWidth="1"/>
    <col min="2" max="2" width="27.00390625" style="11" customWidth="1"/>
    <col min="3" max="4" width="10.7109375" style="11" customWidth="1"/>
    <col min="5" max="5" width="27.00390625" style="11" customWidth="1"/>
    <col min="6" max="6" width="5.7109375" style="11" customWidth="1"/>
    <col min="7" max="16384" width="11.421875" style="11" customWidth="1"/>
  </cols>
  <sheetData>
    <row r="1" ht="30" customHeight="1"/>
    <row r="2" spans="3:4" ht="21" customHeight="1">
      <c r="C2" s="100" t="s">
        <v>18</v>
      </c>
      <c r="D2" s="100"/>
    </row>
    <row r="3" spans="3:4" ht="51" customHeight="1">
      <c r="C3" s="96">
        <v>6</v>
      </c>
      <c r="D3" s="96"/>
    </row>
    <row r="4" ht="30" customHeight="1"/>
    <row r="5" spans="2:5" ht="36" customHeight="1">
      <c r="B5" s="97" t="str">
        <f>CONCATENATE(B7," / ",E7)</f>
        <v>Yellows / Reds</v>
      </c>
      <c r="C5" s="98"/>
      <c r="D5" s="98"/>
      <c r="E5" s="99"/>
    </row>
    <row r="6" ht="30" customHeight="1"/>
    <row r="7" spans="1:5" ht="36" customHeight="1">
      <c r="A7" s="7">
        <v>6</v>
      </c>
      <c r="B7" s="30" t="str">
        <f>Team!$G$5</f>
        <v>Yellows</v>
      </c>
      <c r="C7" s="24">
        <f>IF(C8&gt;D8,1,0)+IF(C9&gt;D9,1,0)+IF(C10&gt;D10,1,0)+IF(C11&gt;D11,1,0)+IF(C12&gt;D12,1,0)+IF(C13&gt;D13,1,0)+IF(C14&gt;D14,1,0)+IF(C15&gt;D15,1,0)+IF(C16&gt;D16,1,0)</f>
        <v>8</v>
      </c>
      <c r="D7" s="24">
        <f>IF(D8&gt;C8,1,0)+IF(D9&gt;C9,1,0)+IF(D10&gt;C10,1,0)+IF(D11&gt;C11,1,0)+IF(D12&gt;C12,1,0)+IF(D13&gt;C13,1,0)+IF(D14&gt;C14,1,0)+IF(D15&gt;C15,1,0)+IF(D16&gt;C16,1,0)</f>
        <v>1</v>
      </c>
      <c r="E7" s="29" t="str">
        <f>Team!$E$5</f>
        <v>Reds</v>
      </c>
    </row>
    <row r="8" spans="1:5" ht="36" customHeight="1">
      <c r="A8" s="7"/>
      <c r="B8" s="18" t="str">
        <f>Team!$G$6</f>
        <v>Yan</v>
      </c>
      <c r="C8" s="25">
        <v>1</v>
      </c>
      <c r="D8" s="25">
        <v>2</v>
      </c>
      <c r="E8" s="13" t="str">
        <f>Team!$E$8</f>
        <v>Riker</v>
      </c>
    </row>
    <row r="9" spans="1:5" ht="36" customHeight="1">
      <c r="A9" s="7"/>
      <c r="B9" s="19" t="str">
        <f>Team!$G$7</f>
        <v>Yoyo</v>
      </c>
      <c r="C9" s="26">
        <v>2</v>
      </c>
      <c r="D9" s="26">
        <v>1</v>
      </c>
      <c r="E9" s="15" t="str">
        <f>Team!$E$7</f>
        <v>Ron</v>
      </c>
    </row>
    <row r="10" spans="1:5" ht="36" customHeight="1">
      <c r="A10" s="7"/>
      <c r="B10" s="20" t="str">
        <f>Team!$G$8</f>
        <v>Yull</v>
      </c>
      <c r="C10" s="27">
        <v>2</v>
      </c>
      <c r="D10" s="27">
        <v>1</v>
      </c>
      <c r="E10" s="17" t="str">
        <f>Team!$E$6</f>
        <v>Robert</v>
      </c>
    </row>
    <row r="11" spans="1:5" ht="36" customHeight="1">
      <c r="A11" s="7"/>
      <c r="B11" s="18" t="str">
        <f>Team!$G$6</f>
        <v>Yan</v>
      </c>
      <c r="C11" s="25">
        <v>2</v>
      </c>
      <c r="D11" s="25">
        <v>1</v>
      </c>
      <c r="E11" s="13" t="str">
        <f>Team!$E$7</f>
        <v>Ron</v>
      </c>
    </row>
    <row r="12" spans="1:5" ht="36" customHeight="1">
      <c r="A12" s="7"/>
      <c r="B12" s="19" t="str">
        <f>Team!$G$7</f>
        <v>Yoyo</v>
      </c>
      <c r="C12" s="26">
        <v>2</v>
      </c>
      <c r="D12" s="26">
        <v>1</v>
      </c>
      <c r="E12" s="15" t="str">
        <f>Team!$E$6</f>
        <v>Robert</v>
      </c>
    </row>
    <row r="13" spans="1:5" ht="36" customHeight="1">
      <c r="A13" s="7"/>
      <c r="B13" s="20" t="str">
        <f>Team!$G$8</f>
        <v>Yull</v>
      </c>
      <c r="C13" s="27">
        <v>2</v>
      </c>
      <c r="D13" s="27">
        <v>1</v>
      </c>
      <c r="E13" s="17" t="str">
        <f>Team!$E$8</f>
        <v>Riker</v>
      </c>
    </row>
    <row r="14" spans="1:5" ht="36" customHeight="1">
      <c r="A14" s="7"/>
      <c r="B14" s="18" t="str">
        <f>Team!$G$6</f>
        <v>Yan</v>
      </c>
      <c r="C14" s="25">
        <v>2</v>
      </c>
      <c r="D14" s="25">
        <v>1</v>
      </c>
      <c r="E14" s="13" t="str">
        <f>Team!$E$6</f>
        <v>Robert</v>
      </c>
    </row>
    <row r="15" spans="1:5" ht="36" customHeight="1">
      <c r="A15" s="7"/>
      <c r="B15" s="19" t="str">
        <f>Team!$G$7</f>
        <v>Yoyo</v>
      </c>
      <c r="C15" s="26">
        <v>2</v>
      </c>
      <c r="D15" s="26">
        <v>0</v>
      </c>
      <c r="E15" s="15" t="str">
        <f>Team!$E$8</f>
        <v>Riker</v>
      </c>
    </row>
    <row r="16" spans="1:5" ht="36" customHeight="1">
      <c r="A16" s="7"/>
      <c r="B16" s="20" t="str">
        <f>Team!$G$8</f>
        <v>Yull</v>
      </c>
      <c r="C16" s="27">
        <v>2</v>
      </c>
      <c r="D16" s="27">
        <v>0</v>
      </c>
      <c r="E16" s="17" t="str">
        <f>Team!$E$7</f>
        <v>Ron</v>
      </c>
    </row>
    <row r="17" ht="30" customHeight="1"/>
    <row r="18" spans="3:4" ht="21" customHeight="1">
      <c r="C18" s="100" t="s">
        <v>19</v>
      </c>
      <c r="D18" s="100"/>
    </row>
    <row r="19" spans="2:5" ht="51" customHeight="1">
      <c r="B19" s="96" t="str">
        <f>IF(C7&gt;D7,B7,IF(D7&gt;C7,E7,""))</f>
        <v>Yellows</v>
      </c>
      <c r="C19" s="96"/>
      <c r="D19" s="96"/>
      <c r="E19" s="96"/>
    </row>
    <row r="20" ht="30" customHeight="1"/>
  </sheetData>
  <sheetProtection/>
  <mergeCells count="5">
    <mergeCell ref="B19:E19"/>
    <mergeCell ref="B5:E5"/>
    <mergeCell ref="C2:D2"/>
    <mergeCell ref="C3:D3"/>
    <mergeCell ref="C18:D18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C3"/>
  <sheetViews>
    <sheetView zoomScalePageLayoutView="0" workbookViewId="0" topLeftCell="A1">
      <selection activeCell="A4" sqref="A4"/>
    </sheetView>
  </sheetViews>
  <sheetFormatPr defaultColWidth="11.421875" defaultRowHeight="12.75"/>
  <sheetData>
    <row r="2" spans="2:3" ht="12.75">
      <c r="B2" t="s">
        <v>16</v>
      </c>
      <c r="C2" s="6" t="s">
        <v>22</v>
      </c>
    </row>
    <row r="3" spans="2:3" ht="12.75">
      <c r="B3" t="s">
        <v>17</v>
      </c>
      <c r="C3" s="5" t="s">
        <v>21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FSBA.FR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FSBA 4 Team "Round Robin" Tournament</dc:title>
  <dc:subject/>
  <dc:creator>STJO</dc:creator>
  <cp:keywords/>
  <dc:description/>
  <cp:lastModifiedBy>Neurone</cp:lastModifiedBy>
  <cp:lastPrinted>2006-06-16T07:06:29Z</cp:lastPrinted>
  <dcterms:created xsi:type="dcterms:W3CDTF">2006-05-21T18:16:26Z</dcterms:created>
  <dcterms:modified xsi:type="dcterms:W3CDTF">2009-05-17T07:55:58Z</dcterms:modified>
  <cp:category/>
  <cp:version/>
  <cp:contentType/>
  <cp:contentStatus/>
</cp:coreProperties>
</file>